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170"/>
  </bookViews>
  <sheets>
    <sheet name="Форма 2.7.1" sheetId="1" r:id="rId1"/>
    <sheet name="Форма 2.7.2" sheetId="2" r:id="rId2"/>
  </sheets>
  <calcPr calcId="162913"/>
</workbook>
</file>

<file path=xl/calcChain.xml><?xml version="1.0" encoding="utf-8"?>
<calcChain xmlns="http://schemas.openxmlformats.org/spreadsheetml/2006/main">
  <c r="J9" i="2" l="1"/>
  <c r="D33" i="1" l="1"/>
  <c r="D31" i="1"/>
  <c r="D9" i="1" l="1"/>
  <c r="J8" i="2" l="1"/>
  <c r="D40" i="1" l="1"/>
  <c r="D30" i="1"/>
  <c r="D32" i="1"/>
  <c r="D19" i="1" l="1"/>
  <c r="D16" i="1"/>
  <c r="D12" i="1"/>
</calcChain>
</file>

<file path=xl/sharedStrings.xml><?xml version="1.0" encoding="utf-8"?>
<sst xmlns="http://schemas.openxmlformats.org/spreadsheetml/2006/main" count="241" uniqueCount="167">
  <si>
    <t>Параметры формы</t>
  </si>
  <si>
    <t>Описание параметров формы</t>
  </si>
  <si>
    <t>N п/п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</si>
  <si>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</si>
  <si>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</si>
  <si>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</si>
  <si>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</si>
  <si>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</si>
  <si>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Выручка от регулируемой деятельности по виду деятельности</t>
  </si>
  <si>
    <t>тыс. руб.</t>
  </si>
  <si>
    <t>Указывается выручка от регулируемой деятельности по виду деятельности в сфере холодного водоснабжения.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</si>
  <si>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</si>
  <si>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</si>
  <si>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- расходы на оплату холодной воды, приобретаемой у других организаций для последующей подачи потребителям</t>
  </si>
  <si>
    <t>- 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</si>
  <si>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</si>
  <si>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руб.</t>
  </si>
  <si>
    <t>Объем приобретения электрической энергии</t>
  </si>
  <si>
    <t>тыс. кВт·ч</t>
  </si>
  <si>
    <t>- расходы на химические реагенты, используемые в технологическом процессе</t>
  </si>
  <si>
    <t>- расходы на оплату труда и отчисления на социальные нужды основного производственного персонала, в том числе:</t>
  </si>
  <si>
    <t>Указывается общая сумма расходов на оплату труда и отчислений на социальные нужды основного производственного персонала.</t>
  </si>
  <si>
    <t>- расходы на оплату труда основного производственного персонала</t>
  </si>
  <si>
    <t>- отчисления на социальные нужды основного производственного персонала</t>
  </si>
  <si>
    <t>- расходы на оплату труда и отчисления на социальные нужды административно-управленческого персонала, в том числе: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</si>
  <si>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</si>
  <si>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- расходы на оплату труда административно-управленческого персонала</t>
  </si>
  <si>
    <t>- отчисления на социальные нужды административно-управленческого персонала</t>
  </si>
  <si>
    <t>- расходы на амортизацию основных производственных средств</t>
  </si>
  <si>
    <t>- расходы на аренду имущества, используемого для осуществления регулируемого вида деятельности</t>
  </si>
  <si>
    <t>- общепроизводственные расходы, в том числе:</t>
  </si>
  <si>
    <t>Указывается общая сумма общепроизводственных расходов.</t>
  </si>
  <si>
    <t>- расходы на текущий ремонт</t>
  </si>
  <si>
    <t>Указываются расходы на текущий ремонт, отнесенные к общепроизводственным расходам.</t>
  </si>
  <si>
    <t>- расходы на капитальный ремонт</t>
  </si>
  <si>
    <t>Указываются расходы на капитальный ремонт, отнесенные к общепроизводственным расходам.</t>
  </si>
  <si>
    <t>- общехозяйственные расходы, в том числе: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</si>
  <si>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</si>
  <si>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</si>
  <si>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</si>
  <si>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- расходы на капитальный и текущий ремонт основных производственных средств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</si>
  <si>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</si>
  <si>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- 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</si>
  <si>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</si>
  <si>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</si>
  <si>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</si>
  <si>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- 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</si>
  <si>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</si>
  <si>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Указывается общее изменение стоимости основных фондов.</t>
  </si>
  <si>
    <t>- 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</si>
  <si>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</si>
  <si>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- 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</si>
  <si>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</si>
  <si>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</si>
  <si>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- изменение стоимости основных фондов за счет их переоценки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</si>
  <si>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</si>
  <si>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</si>
  <si>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-</t>
  </si>
  <si>
    <t>Объем поднятой воды</t>
  </si>
  <si>
    <t>тыс. куб. м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</si>
  <si>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</si>
  <si>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</si>
  <si>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</si>
  <si>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</si>
  <si>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- объем отпущенной потребителям воды, определенный по приборам учета</t>
  </si>
  <si>
    <t>- объем отпущенной потребителям воды, определенный расчетным путем (по нормативам потребления)</t>
  </si>
  <si>
    <t>Потери воды в сетях</t>
  </si>
  <si>
    <t>%</t>
  </si>
  <si>
    <t>Среднесписочная численность основного производственного персонала</t>
  </si>
  <si>
    <t>человек</t>
  </si>
  <si>
    <t>Удельный расход электроэнергии на подачу воды в сеть</t>
  </si>
  <si>
    <t>тыс. кВт·ч или тыс. куб. м</t>
  </si>
  <si>
    <t>Расход воды на собственные нужды, в том числе:</t>
  </si>
  <si>
    <t>Указывается доля общего расхода воды на собственные нужны от объема отпуска воды потребителям.</t>
  </si>
  <si>
    <t>- расход воды на хозяйственно-бытовые нужды</t>
  </si>
  <si>
    <t>Указывается доля расхода воды на хозяйственно-бытовые нужны от объема отпуска воды потребителям.</t>
  </si>
  <si>
    <t>Показатель использования производственных объектов, в том числе: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</si>
  <si>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</si>
  <si>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- производственный объект</t>
  </si>
  <si>
    <t>1</t>
  </si>
  <si>
    <t>2</t>
  </si>
  <si>
    <t>3</t>
  </si>
  <si>
    <t>3.1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</si>
  <si>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</si>
  <si>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</si>
  <si>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</si>
  <si>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</si>
  <si>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</si>
  <si>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</si>
  <si>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</si>
  <si>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</si>
  <si>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</si>
  <si>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</si>
  <si>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</si>
  <si>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</si>
  <si>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</si>
  <si>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</si>
  <si>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</si>
  <si>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</si>
  <si>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</si>
  <si>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</si>
  <si>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</si>
  <si>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</si>
  <si>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</si>
  <si>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</si>
  <si>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4</t>
  </si>
  <si>
    <t>4.1</t>
  </si>
  <si>
    <t>5</t>
  </si>
  <si>
    <t>5.1</t>
  </si>
  <si>
    <t>5.1.1</t>
  </si>
  <si>
    <t>5.1.2</t>
  </si>
  <si>
    <t>5.2</t>
  </si>
  <si>
    <t>6</t>
  </si>
  <si>
    <t>7</t>
  </si>
  <si>
    <t>8</t>
  </si>
  <si>
    <t>9</t>
  </si>
  <si>
    <t>10</t>
  </si>
  <si>
    <t>11</t>
  </si>
  <si>
    <t>11.1</t>
  </si>
  <si>
    <t>11.2</t>
  </si>
  <si>
    <t>12</t>
  </si>
  <si>
    <t>13</t>
  </si>
  <si>
    <t>14</t>
  </si>
  <si>
    <t>15</t>
  </si>
  <si>
    <t>15.1</t>
  </si>
  <si>
    <t>16</t>
  </si>
  <si>
    <t>16.1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</si>
  <si>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</si>
  <si>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
В случае наличия нескольких видов прочих расходов информация указывается в отдельных строках.</t>
  </si>
  <si>
    <t>- изменение стоимости основных фондов за счет их вывода из эксплуатации</t>
  </si>
  <si>
    <t>Форма 2.7.2 Информация о расходах на капитальный и текущий ремонт основных производственных средств, расходах на услуги производственного характера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</si>
  <si>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</si>
  <si>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</si>
  <si>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</si>
  <si>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</si>
  <si>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Стоимость, тыс. руб.</t>
  </si>
  <si>
    <t>Доля расходов, % (от суммы расходов по указанной статье)</t>
  </si>
  <si>
    <t>Информация об объемах товаров и услуг, их стоимости и способах приобретения у организаций, в том числе:</t>
  </si>
  <si>
    <t>Указывается сумма стоимости приобретения товаров и услуг у организаций, сумма оплаты услуг которых превышает 20% суммы расходов на капитальный и текущий ремонт основных производственных средства</t>
  </si>
  <si>
    <t>1.1</t>
  </si>
  <si>
    <t>Итого по поставщику, в том числе</t>
  </si>
  <si>
    <t>Указывается информация отдельно по организациям, сумма оплаты услуг которых превышает 20% суммы расходов на капитальный и текущий ремонт основных производственных средства.</t>
  </si>
  <si>
    <t>Способ приобретения определяется из перечня:
- Торги;
- Договоры без торгов;
- Прочее
В случае наличия нескольких поставщиков, договоров, товаров и (или) услуг информация по ним указывается в отдельных строках.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</si>
  <si>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 товары и услуги, приобретенные у организаций, сумма оплаты услуг которых превышает 20% суммы расходов по статье:</t>
  </si>
  <si>
    <t>Указывается сумма стоимости приобретения товаров и услуг у организаций, сумма оплаты услуг которых превышает 20% суммы расходов на услуги производственного характера</t>
  </si>
  <si>
    <t>2.1</t>
  </si>
  <si>
    <t>Указывается информация отдельно по организациям, сумма оплаты услуг которых превышает 20% суммы расходов на услуги производственного характера.</t>
  </si>
  <si>
    <t>Приложение N 1
к приказу ФАС России
от 13.09.2018 N 1288/18</t>
  </si>
  <si>
    <t>усл.ед.</t>
  </si>
  <si>
    <t>х</t>
  </si>
  <si>
    <t>- прочие расходы амортизация</t>
  </si>
  <si>
    <t>Балтик-СГЭМ-Комплект</t>
  </si>
  <si>
    <t>Капитальный ремонт с заменой верх.затворов водослив.секций плот.№21</t>
  </si>
  <si>
    <t>ПАО "Мосэнергосбыт"</t>
  </si>
  <si>
    <t>Договор без торгов</t>
  </si>
  <si>
    <t>договор №72201781 от 03.07.08</t>
  </si>
  <si>
    <t>Электроэнергия, мощность</t>
  </si>
  <si>
    <t>квт ч</t>
  </si>
  <si>
    <t>90</t>
  </si>
  <si>
    <t>Форма 2.7.1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за 2021 год</t>
  </si>
  <si>
    <t>31.04.2020</t>
  </si>
  <si>
    <t>выручка от транспортировки воды составляет 74% от общего объема выручки</t>
  </si>
  <si>
    <t>Указывается показатель использования по производственному объекту как процент объема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</si>
  <si>
    <t>171% средний дневной (3583) к пиковому;  6,13 млн куб м в день - пик</t>
  </si>
  <si>
    <t>№0373100134619000386 конкурентная процедура</t>
  </si>
  <si>
    <t>№0373100134619000386 от 19.12.2019</t>
  </si>
  <si>
    <t>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</si>
</sst>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8" formatCode="_-* #,##0.00\ _₽_-;\-* #,##0.00\ _₽_-;_-* &quot;-&quot;??\ _₽_-;_-@_-"/>
    <numFmt numFmtId="169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3">
    <xf numFmtId="0" fontId="0" fillId="0" borderId="0" xfId="0"/>
    <xf numFmtId="49" fontId="7" fillId="0" borderId="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horizontal="justify" vertical="center" wrapText="1"/>
    </xf>
    <xf numFmtId="49" fontId="7" fillId="0" borderId="7" xfId="0" applyNumberFormat="1" applyFont="1" applyBorder="1" applyAlignment="1">
      <alignment horizontal="justify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horizontal="justify" vertical="center" wrapText="1"/>
    </xf>
    <xf numFmtId="49" fontId="7" fillId="0" borderId="4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10" fontId="7" fillId="0" borderId="5" xfId="1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8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justify" vertical="center" wrapText="1"/>
    </xf>
    <xf numFmtId="49" fontId="0" fillId="0" borderId="0" xfId="0" applyNumberFormat="1" applyAlignment="1">
      <alignment horizontal="right"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7" fillId="0" borderId="5" xfId="0" applyNumberFormat="1" applyFont="1" applyFill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0" fontId="0" fillId="0" borderId="1" xfId="0" applyBorder="1"/>
    <xf numFmtId="49" fontId="1" fillId="0" borderId="5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43" fontId="0" fillId="0" borderId="0" xfId="2" applyFont="1"/>
    <xf numFmtId="4" fontId="1" fillId="0" borderId="1" xfId="0" applyNumberFormat="1" applyFont="1" applyBorder="1" applyAlignment="1">
      <alignment horizontal="center" vertical="center" wrapText="1"/>
    </xf>
    <xf numFmtId="9" fontId="0" fillId="0" borderId="0" xfId="1" applyFont="1"/>
    <xf numFmtId="49" fontId="1" fillId="0" borderId="4" xfId="0" applyNumberFormat="1" applyFont="1" applyBorder="1" applyAlignment="1">
      <alignment horizontal="justify" vertical="center" wrapText="1"/>
    </xf>
    <xf numFmtId="168" fontId="0" fillId="0" borderId="0" xfId="0" applyNumberFormat="1"/>
    <xf numFmtId="169" fontId="0" fillId="0" borderId="0" xfId="1" applyNumberFormat="1" applyFont="1"/>
    <xf numFmtId="49" fontId="4" fillId="0" borderId="1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43" fontId="3" fillId="0" borderId="5" xfId="2" applyFont="1" applyBorder="1" applyAlignment="1">
      <alignment vertical="center" wrapText="1"/>
    </xf>
    <xf numFmtId="43" fontId="3" fillId="0" borderId="8" xfId="2" applyFont="1" applyBorder="1" applyAlignment="1">
      <alignment vertical="center" wrapText="1"/>
    </xf>
    <xf numFmtId="43" fontId="4" fillId="0" borderId="1" xfId="2" applyFont="1" applyBorder="1" applyAlignment="1">
      <alignment vertical="center" wrapText="1"/>
    </xf>
    <xf numFmtId="43" fontId="1" fillId="0" borderId="1" xfId="2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H35" sqref="H35"/>
    </sheetView>
  </sheetViews>
  <sheetFormatPr defaultRowHeight="15" x14ac:dyDescent="0.25"/>
  <cols>
    <col min="2" max="2" width="47.85546875" customWidth="1"/>
    <col min="3" max="3" width="13.7109375" bestFit="1" customWidth="1"/>
    <col min="4" max="4" width="29.42578125" customWidth="1"/>
    <col min="5" max="5" width="73.5703125" customWidth="1"/>
    <col min="7" max="7" width="14" bestFit="1" customWidth="1"/>
  </cols>
  <sheetData>
    <row r="1" spans="1:5" ht="45" x14ac:dyDescent="0.25">
      <c r="E1" s="26" t="s">
        <v>147</v>
      </c>
    </row>
    <row r="2" spans="1:5" x14ac:dyDescent="0.25">
      <c r="E2" s="26"/>
    </row>
    <row r="3" spans="1:5" ht="38.25" customHeight="1" x14ac:dyDescent="0.25">
      <c r="A3" s="38" t="s">
        <v>159</v>
      </c>
      <c r="B3" s="38"/>
      <c r="C3" s="38"/>
      <c r="D3" s="38"/>
      <c r="E3" s="38"/>
    </row>
    <row r="4" spans="1:5" ht="15.75" thickBot="1" x14ac:dyDescent="0.3"/>
    <row r="5" spans="1:5" ht="15.75" thickBot="1" x14ac:dyDescent="0.3">
      <c r="A5" s="39" t="s">
        <v>0</v>
      </c>
      <c r="B5" s="40"/>
      <c r="C5" s="40"/>
      <c r="D5" s="41"/>
      <c r="E5" s="42" t="s">
        <v>1</v>
      </c>
    </row>
    <row r="6" spans="1:5" ht="30.75" thickBot="1" x14ac:dyDescent="0.3">
      <c r="A6" s="1" t="s">
        <v>2</v>
      </c>
      <c r="B6" s="2" t="s">
        <v>3</v>
      </c>
      <c r="C6" s="2" t="s">
        <v>4</v>
      </c>
      <c r="D6" s="2" t="s">
        <v>5</v>
      </c>
      <c r="E6" s="43"/>
    </row>
    <row r="7" spans="1:5" ht="30.75" thickBot="1" x14ac:dyDescent="0.3">
      <c r="A7" s="1" t="s">
        <v>79</v>
      </c>
      <c r="B7" s="3" t="s">
        <v>6</v>
      </c>
      <c r="C7" s="2" t="s">
        <v>7</v>
      </c>
      <c r="D7" s="56" t="s">
        <v>160</v>
      </c>
      <c r="E7" s="55"/>
    </row>
    <row r="8" spans="1:5" ht="30.75" thickBot="1" x14ac:dyDescent="0.3">
      <c r="A8" s="1" t="s">
        <v>80</v>
      </c>
      <c r="B8" s="3" t="s">
        <v>8</v>
      </c>
      <c r="C8" s="2" t="s">
        <v>9</v>
      </c>
      <c r="D8" s="12">
        <v>1028109.24</v>
      </c>
      <c r="E8" s="4" t="s">
        <v>10</v>
      </c>
    </row>
    <row r="9" spans="1:5" ht="45.75" thickBot="1" x14ac:dyDescent="0.3">
      <c r="A9" s="1" t="s">
        <v>81</v>
      </c>
      <c r="B9" s="3" t="s">
        <v>11</v>
      </c>
      <c r="C9" s="2" t="s">
        <v>9</v>
      </c>
      <c r="D9" s="12">
        <f>1140795.70204462-5578.2457-D26</f>
        <v>1126458.7003446198</v>
      </c>
      <c r="E9" s="4" t="s">
        <v>12</v>
      </c>
    </row>
    <row r="10" spans="1:5" ht="45.75" thickBot="1" x14ac:dyDescent="0.3">
      <c r="A10" s="1" t="s">
        <v>82</v>
      </c>
      <c r="B10" s="3" t="s">
        <v>13</v>
      </c>
      <c r="C10" s="2" t="s">
        <v>9</v>
      </c>
      <c r="D10" s="16">
        <v>0</v>
      </c>
      <c r="E10" s="3"/>
    </row>
    <row r="11" spans="1:5" ht="45.75" thickBot="1" x14ac:dyDescent="0.3">
      <c r="A11" s="1" t="s">
        <v>83</v>
      </c>
      <c r="B11" s="3" t="s">
        <v>14</v>
      </c>
      <c r="C11" s="2" t="s">
        <v>9</v>
      </c>
      <c r="D11" s="28">
        <v>218935.46001437001</v>
      </c>
      <c r="E11" s="3"/>
    </row>
    <row r="12" spans="1:5" ht="30.75" thickBot="1" x14ac:dyDescent="0.3">
      <c r="A12" s="1" t="s">
        <v>84</v>
      </c>
      <c r="B12" s="3" t="s">
        <v>15</v>
      </c>
      <c r="C12" s="2" t="s">
        <v>16</v>
      </c>
      <c r="D12" s="12">
        <f>D11/D13</f>
        <v>3.5293169014013599</v>
      </c>
      <c r="E12" s="3"/>
    </row>
    <row r="13" spans="1:5" ht="15.75" thickBot="1" x14ac:dyDescent="0.3">
      <c r="A13" s="1" t="s">
        <v>85</v>
      </c>
      <c r="B13" s="3" t="s">
        <v>17</v>
      </c>
      <c r="C13" s="2" t="s">
        <v>18</v>
      </c>
      <c r="D13" s="12">
        <v>62033.381000000001</v>
      </c>
      <c r="E13" s="3"/>
    </row>
    <row r="14" spans="1:5" ht="30.75" thickBot="1" x14ac:dyDescent="0.3">
      <c r="A14" s="1" t="s">
        <v>86</v>
      </c>
      <c r="B14" s="3" t="s">
        <v>19</v>
      </c>
      <c r="C14" s="2" t="s">
        <v>9</v>
      </c>
      <c r="D14" s="12">
        <v>0</v>
      </c>
      <c r="E14" s="3"/>
    </row>
    <row r="15" spans="1:5" ht="45.75" thickBot="1" x14ac:dyDescent="0.3">
      <c r="A15" s="1" t="s">
        <v>87</v>
      </c>
      <c r="B15" s="3" t="s">
        <v>20</v>
      </c>
      <c r="C15" s="2" t="s">
        <v>9</v>
      </c>
      <c r="D15" s="12">
        <v>428495.54185641604</v>
      </c>
      <c r="E15" s="4" t="s">
        <v>21</v>
      </c>
    </row>
    <row r="16" spans="1:5" ht="30.75" thickBot="1" x14ac:dyDescent="0.3">
      <c r="A16" s="1" t="s">
        <v>88</v>
      </c>
      <c r="B16" s="3" t="s">
        <v>22</v>
      </c>
      <c r="C16" s="2" t="s">
        <v>9</v>
      </c>
      <c r="D16" s="12">
        <f>D15-D17</f>
        <v>332167.08671040006</v>
      </c>
      <c r="E16" s="3"/>
    </row>
    <row r="17" spans="1:5" ht="30.75" thickBot="1" x14ac:dyDescent="0.3">
      <c r="A17" s="1" t="s">
        <v>89</v>
      </c>
      <c r="B17" s="3" t="s">
        <v>23</v>
      </c>
      <c r="C17" s="2" t="s">
        <v>9</v>
      </c>
      <c r="D17" s="12">
        <v>96328.455146016</v>
      </c>
      <c r="E17" s="3"/>
    </row>
    <row r="18" spans="1:5" ht="45.75" thickBot="1" x14ac:dyDescent="0.3">
      <c r="A18" s="1" t="s">
        <v>90</v>
      </c>
      <c r="B18" s="3" t="s">
        <v>24</v>
      </c>
      <c r="C18" s="2" t="s">
        <v>9</v>
      </c>
      <c r="D18" s="12">
        <v>207823.88857626109</v>
      </c>
      <c r="E18" s="4" t="s">
        <v>25</v>
      </c>
    </row>
    <row r="19" spans="1:5" ht="30.75" thickBot="1" x14ac:dyDescent="0.3">
      <c r="A19" s="1" t="s">
        <v>91</v>
      </c>
      <c r="B19" s="3" t="s">
        <v>26</v>
      </c>
      <c r="C19" s="2" t="s">
        <v>9</v>
      </c>
      <c r="D19" s="12">
        <f>D18-D20</f>
        <v>161103.78959400099</v>
      </c>
      <c r="E19" s="3"/>
    </row>
    <row r="20" spans="1:5" ht="30.75" thickBot="1" x14ac:dyDescent="0.3">
      <c r="A20" s="1" t="s">
        <v>92</v>
      </c>
      <c r="B20" s="3" t="s">
        <v>27</v>
      </c>
      <c r="C20" s="2" t="s">
        <v>9</v>
      </c>
      <c r="D20" s="12">
        <v>46720.098982260097</v>
      </c>
      <c r="E20" s="3"/>
    </row>
    <row r="21" spans="1:5" ht="30.75" thickBot="1" x14ac:dyDescent="0.3">
      <c r="A21" s="1" t="s">
        <v>93</v>
      </c>
      <c r="B21" s="3" t="s">
        <v>28</v>
      </c>
      <c r="C21" s="2" t="s">
        <v>9</v>
      </c>
      <c r="D21" s="12">
        <v>84841.0940499508</v>
      </c>
      <c r="E21" s="3"/>
    </row>
    <row r="22" spans="1:5" ht="45.75" thickBot="1" x14ac:dyDescent="0.3">
      <c r="A22" s="1" t="s">
        <v>94</v>
      </c>
      <c r="B22" s="3" t="s">
        <v>29</v>
      </c>
      <c r="C22" s="2" t="s">
        <v>9</v>
      </c>
      <c r="D22" s="12">
        <v>0</v>
      </c>
      <c r="E22" s="3"/>
    </row>
    <row r="23" spans="1:5" ht="15.75" thickBot="1" x14ac:dyDescent="0.3">
      <c r="A23" s="1" t="s">
        <v>95</v>
      </c>
      <c r="B23" s="3" t="s">
        <v>30</v>
      </c>
      <c r="C23" s="2" t="s">
        <v>9</v>
      </c>
      <c r="D23" s="12"/>
      <c r="E23" s="4" t="s">
        <v>31</v>
      </c>
    </row>
    <row r="24" spans="1:5" ht="30.75" thickBot="1" x14ac:dyDescent="0.3">
      <c r="A24" s="1" t="s">
        <v>96</v>
      </c>
      <c r="B24" s="3" t="s">
        <v>32</v>
      </c>
      <c r="C24" s="2" t="s">
        <v>9</v>
      </c>
      <c r="D24" s="12">
        <v>0</v>
      </c>
      <c r="E24" s="4" t="s">
        <v>33</v>
      </c>
    </row>
    <row r="25" spans="1:5" ht="30.75" thickBot="1" x14ac:dyDescent="0.3">
      <c r="A25" s="1" t="s">
        <v>97</v>
      </c>
      <c r="B25" s="3" t="s">
        <v>34</v>
      </c>
      <c r="C25" s="2" t="s">
        <v>9</v>
      </c>
      <c r="D25" s="12">
        <v>0</v>
      </c>
      <c r="E25" s="4" t="s">
        <v>35</v>
      </c>
    </row>
    <row r="26" spans="1:5" ht="15.75" thickBot="1" x14ac:dyDescent="0.3">
      <c r="A26" s="1" t="s">
        <v>98</v>
      </c>
      <c r="B26" s="3" t="s">
        <v>36</v>
      </c>
      <c r="C26" s="2" t="s">
        <v>9</v>
      </c>
      <c r="D26" s="12">
        <v>8758.7559999999994</v>
      </c>
      <c r="E26" s="4" t="s">
        <v>37</v>
      </c>
    </row>
    <row r="27" spans="1:5" ht="30.75" thickBot="1" x14ac:dyDescent="0.3">
      <c r="A27" s="1" t="s">
        <v>99</v>
      </c>
      <c r="B27" s="3" t="s">
        <v>32</v>
      </c>
      <c r="C27" s="2" t="s">
        <v>9</v>
      </c>
      <c r="D27" s="12">
        <v>0</v>
      </c>
      <c r="E27" s="4" t="s">
        <v>38</v>
      </c>
    </row>
    <row r="28" spans="1:5" ht="30.75" thickBot="1" x14ac:dyDescent="0.3">
      <c r="A28" s="1" t="s">
        <v>100</v>
      </c>
      <c r="B28" s="3" t="s">
        <v>34</v>
      </c>
      <c r="C28" s="2" t="s">
        <v>9</v>
      </c>
      <c r="D28" s="12">
        <v>0</v>
      </c>
      <c r="E28" s="4" t="s">
        <v>39</v>
      </c>
    </row>
    <row r="29" spans="1:5" ht="30.75" thickBot="1" x14ac:dyDescent="0.3">
      <c r="A29" s="1" t="s">
        <v>101</v>
      </c>
      <c r="B29" s="3" t="s">
        <v>40</v>
      </c>
      <c r="C29" s="2" t="s">
        <v>9</v>
      </c>
      <c r="D29" s="12">
        <v>70453.402959999992</v>
      </c>
      <c r="E29" s="3"/>
    </row>
    <row r="30" spans="1:5" ht="60.75" thickBot="1" x14ac:dyDescent="0.3">
      <c r="A30" s="1" t="s">
        <v>102</v>
      </c>
      <c r="B30" s="3" t="s">
        <v>41</v>
      </c>
      <c r="C30" s="2" t="s">
        <v>9</v>
      </c>
      <c r="D30" s="12">
        <f>D9-D11-D15-D18-D21-D26-D29-D31</f>
        <v>90982.732054955166</v>
      </c>
      <c r="E30" s="3"/>
    </row>
    <row r="31" spans="1:5" ht="45.75" thickBot="1" x14ac:dyDescent="0.3">
      <c r="A31" s="1" t="s">
        <v>103</v>
      </c>
      <c r="B31" s="3" t="s">
        <v>42</v>
      </c>
      <c r="C31" s="2" t="s">
        <v>9</v>
      </c>
      <c r="D31" s="12">
        <f>7098.142+9069.68283266667</f>
        <v>16167.824832666669</v>
      </c>
      <c r="E31" s="4" t="s">
        <v>43</v>
      </c>
    </row>
    <row r="32" spans="1:5" ht="75.75" thickBot="1" x14ac:dyDescent="0.3">
      <c r="A32" s="7" t="s">
        <v>104</v>
      </c>
      <c r="B32" s="32" t="s">
        <v>150</v>
      </c>
      <c r="C32" s="7" t="s">
        <v>9</v>
      </c>
      <c r="D32" s="13">
        <f>D31</f>
        <v>16167.824832666669</v>
      </c>
      <c r="E32" s="5" t="s">
        <v>128</v>
      </c>
    </row>
    <row r="33" spans="1:5" ht="30.75" thickBot="1" x14ac:dyDescent="0.3">
      <c r="A33" s="8" t="s">
        <v>105</v>
      </c>
      <c r="B33" s="11" t="s">
        <v>44</v>
      </c>
      <c r="C33" s="6" t="s">
        <v>9</v>
      </c>
      <c r="D33" s="27">
        <f>D8-D9-5578.2457-D26</f>
        <v>-112686.46204461981</v>
      </c>
      <c r="E33" s="10" t="s">
        <v>45</v>
      </c>
    </row>
    <row r="34" spans="1:5" ht="60.75" thickBot="1" x14ac:dyDescent="0.3">
      <c r="A34" s="1" t="s">
        <v>106</v>
      </c>
      <c r="B34" s="3" t="s">
        <v>46</v>
      </c>
      <c r="C34" s="2" t="s">
        <v>9</v>
      </c>
      <c r="D34" s="28">
        <v>0</v>
      </c>
      <c r="E34" s="3"/>
    </row>
    <row r="35" spans="1:5" ht="30.75" thickBot="1" x14ac:dyDescent="0.3">
      <c r="A35" s="1" t="s">
        <v>107</v>
      </c>
      <c r="B35" s="3" t="s">
        <v>47</v>
      </c>
      <c r="C35" s="2" t="s">
        <v>9</v>
      </c>
      <c r="D35" s="28">
        <v>11443.409230000001</v>
      </c>
      <c r="E35" s="4" t="s">
        <v>48</v>
      </c>
    </row>
    <row r="36" spans="1:5" ht="45.75" thickBot="1" x14ac:dyDescent="0.3">
      <c r="A36" s="1" t="s">
        <v>108</v>
      </c>
      <c r="B36" s="3" t="s">
        <v>49</v>
      </c>
      <c r="C36" s="2" t="s">
        <v>9</v>
      </c>
      <c r="D36" s="28">
        <v>11443.409230000001</v>
      </c>
      <c r="E36" s="4" t="s">
        <v>50</v>
      </c>
    </row>
    <row r="37" spans="1:5" ht="30.75" thickBot="1" x14ac:dyDescent="0.3">
      <c r="A37" s="1" t="s">
        <v>109</v>
      </c>
      <c r="B37" s="3" t="s">
        <v>51</v>
      </c>
      <c r="C37" s="2" t="s">
        <v>9</v>
      </c>
      <c r="D37" s="28">
        <v>31221.439999999999</v>
      </c>
      <c r="E37" s="4" t="s">
        <v>52</v>
      </c>
    </row>
    <row r="38" spans="1:5" ht="30.75" thickBot="1" x14ac:dyDescent="0.3">
      <c r="A38" s="1" t="s">
        <v>110</v>
      </c>
      <c r="B38" s="15" t="s">
        <v>129</v>
      </c>
      <c r="C38" s="2" t="s">
        <v>9</v>
      </c>
      <c r="D38" s="28"/>
      <c r="E38" s="4" t="s">
        <v>53</v>
      </c>
    </row>
    <row r="39" spans="1:5" ht="30.75" thickBot="1" x14ac:dyDescent="0.3">
      <c r="A39" s="1" t="s">
        <v>111</v>
      </c>
      <c r="B39" s="3" t="s">
        <v>54</v>
      </c>
      <c r="C39" s="2" t="s">
        <v>9</v>
      </c>
      <c r="D39" s="12">
        <v>0</v>
      </c>
      <c r="E39" s="3"/>
    </row>
    <row r="40" spans="1:5" ht="30.75" thickBot="1" x14ac:dyDescent="0.3">
      <c r="A40" s="1" t="s">
        <v>112</v>
      </c>
      <c r="B40" s="3" t="s">
        <v>55</v>
      </c>
      <c r="C40" s="2" t="s">
        <v>9</v>
      </c>
      <c r="D40" s="12">
        <f>D8-D9</f>
        <v>-98349.460344619816</v>
      </c>
      <c r="E40" s="3"/>
    </row>
    <row r="41" spans="1:5" ht="75.75" thickBot="1" x14ac:dyDescent="0.3">
      <c r="A41" s="8" t="s">
        <v>113</v>
      </c>
      <c r="B41" s="9" t="s">
        <v>56</v>
      </c>
      <c r="C41" s="8" t="s">
        <v>57</v>
      </c>
      <c r="D41" s="57" t="s">
        <v>161</v>
      </c>
      <c r="E41" s="10" t="s">
        <v>127</v>
      </c>
    </row>
    <row r="42" spans="1:5" ht="15.75" thickBot="1" x14ac:dyDescent="0.3">
      <c r="A42" s="1" t="s">
        <v>114</v>
      </c>
      <c r="B42" s="3" t="s">
        <v>58</v>
      </c>
      <c r="C42" s="2" t="s">
        <v>59</v>
      </c>
      <c r="D42" s="12">
        <v>461282.3</v>
      </c>
      <c r="E42" s="3"/>
    </row>
    <row r="43" spans="1:5" ht="15.75" thickBot="1" x14ac:dyDescent="0.3">
      <c r="A43" s="1" t="s">
        <v>115</v>
      </c>
      <c r="B43" s="3" t="s">
        <v>60</v>
      </c>
      <c r="C43" s="2" t="s">
        <v>59</v>
      </c>
      <c r="D43" s="12">
        <v>0</v>
      </c>
      <c r="E43" s="3"/>
    </row>
    <row r="44" spans="1:5" ht="30.75" thickBot="1" x14ac:dyDescent="0.3">
      <c r="A44" s="1" t="s">
        <v>116</v>
      </c>
      <c r="B44" s="3" t="s">
        <v>61</v>
      </c>
      <c r="C44" s="2" t="s">
        <v>59</v>
      </c>
      <c r="D44" s="12">
        <v>0</v>
      </c>
      <c r="E44" s="3"/>
    </row>
    <row r="45" spans="1:5" ht="30.75" thickBot="1" x14ac:dyDescent="0.3">
      <c r="A45" s="1" t="s">
        <v>117</v>
      </c>
      <c r="B45" s="3" t="s">
        <v>62</v>
      </c>
      <c r="C45" s="2" t="s">
        <v>59</v>
      </c>
      <c r="D45" s="12">
        <v>461282.3</v>
      </c>
      <c r="E45" s="4" t="s">
        <v>63</v>
      </c>
    </row>
    <row r="46" spans="1:5" ht="30.75" thickBot="1" x14ac:dyDescent="0.3">
      <c r="A46" s="1" t="s">
        <v>118</v>
      </c>
      <c r="B46" s="3" t="s">
        <v>64</v>
      </c>
      <c r="C46" s="2" t="s">
        <v>59</v>
      </c>
      <c r="D46" s="12">
        <v>461282.3</v>
      </c>
      <c r="E46" s="3"/>
    </row>
    <row r="47" spans="1:5" ht="45.75" thickBot="1" x14ac:dyDescent="0.3">
      <c r="A47" s="1" t="s">
        <v>119</v>
      </c>
      <c r="B47" s="3" t="s">
        <v>65</v>
      </c>
      <c r="C47" s="2" t="s">
        <v>59</v>
      </c>
      <c r="D47" s="12">
        <v>0</v>
      </c>
      <c r="E47" s="3"/>
    </row>
    <row r="48" spans="1:5" ht="15.75" thickBot="1" x14ac:dyDescent="0.3">
      <c r="A48" s="1" t="s">
        <v>120</v>
      </c>
      <c r="B48" s="3" t="s">
        <v>66</v>
      </c>
      <c r="C48" s="2" t="s">
        <v>67</v>
      </c>
      <c r="D48" s="14">
        <v>0.16600000000000001</v>
      </c>
      <c r="E48" s="3"/>
    </row>
    <row r="49" spans="1:7" ht="30.75" thickBot="1" x14ac:dyDescent="0.3">
      <c r="A49" s="1" t="s">
        <v>121</v>
      </c>
      <c r="B49" s="3" t="s">
        <v>68</v>
      </c>
      <c r="C49" s="2" t="s">
        <v>69</v>
      </c>
      <c r="D49" s="12">
        <v>452</v>
      </c>
      <c r="E49" s="3"/>
    </row>
    <row r="50" spans="1:7" ht="30.75" thickBot="1" x14ac:dyDescent="0.3">
      <c r="A50" s="1" t="s">
        <v>122</v>
      </c>
      <c r="B50" s="3" t="s">
        <v>70</v>
      </c>
      <c r="C50" s="2" t="s">
        <v>71</v>
      </c>
      <c r="D50" s="12">
        <v>0.14000000000000001</v>
      </c>
      <c r="E50" s="3"/>
    </row>
    <row r="51" spans="1:7" ht="30.75" thickBot="1" x14ac:dyDescent="0.3">
      <c r="A51" s="1" t="s">
        <v>123</v>
      </c>
      <c r="B51" s="3" t="s">
        <v>72</v>
      </c>
      <c r="C51" s="2" t="s">
        <v>67</v>
      </c>
      <c r="D51" s="12">
        <v>0</v>
      </c>
      <c r="E51" s="4" t="s">
        <v>73</v>
      </c>
    </row>
    <row r="52" spans="1:7" ht="30.75" thickBot="1" x14ac:dyDescent="0.3">
      <c r="A52" s="1" t="s">
        <v>124</v>
      </c>
      <c r="B52" s="3" t="s">
        <v>74</v>
      </c>
      <c r="C52" s="2" t="s">
        <v>67</v>
      </c>
      <c r="D52" s="12">
        <v>0</v>
      </c>
      <c r="E52" s="4" t="s">
        <v>75</v>
      </c>
    </row>
    <row r="53" spans="1:7" ht="45.75" thickBot="1" x14ac:dyDescent="0.3">
      <c r="A53" s="1" t="s">
        <v>125</v>
      </c>
      <c r="B53" s="3" t="s">
        <v>76</v>
      </c>
      <c r="C53" s="2" t="s">
        <v>67</v>
      </c>
      <c r="D53" s="59" t="s">
        <v>163</v>
      </c>
      <c r="E53" s="4" t="s">
        <v>77</v>
      </c>
    </row>
    <row r="54" spans="1:7" ht="60.75" thickBot="1" x14ac:dyDescent="0.3">
      <c r="A54" s="8" t="s">
        <v>126</v>
      </c>
      <c r="B54" s="9" t="s">
        <v>78</v>
      </c>
      <c r="C54" s="8" t="s">
        <v>67</v>
      </c>
      <c r="D54" s="59" t="s">
        <v>163</v>
      </c>
      <c r="E54" s="61" t="s">
        <v>162</v>
      </c>
      <c r="G54" s="58"/>
    </row>
    <row r="56" spans="1:7" x14ac:dyDescent="0.25">
      <c r="D56" s="58"/>
    </row>
    <row r="57" spans="1:7" x14ac:dyDescent="0.25">
      <c r="D57" s="58"/>
    </row>
    <row r="58" spans="1:7" x14ac:dyDescent="0.25">
      <c r="B58" s="63"/>
      <c r="D58" s="58"/>
    </row>
    <row r="59" spans="1:7" x14ac:dyDescent="0.25">
      <c r="D59" s="58"/>
      <c r="E59" s="62"/>
    </row>
    <row r="60" spans="1:7" x14ac:dyDescent="0.25">
      <c r="C60" s="60"/>
    </row>
    <row r="62" spans="1:7" x14ac:dyDescent="0.25">
      <c r="D62" s="60"/>
      <c r="E62" s="60"/>
    </row>
  </sheetData>
  <mergeCells count="3">
    <mergeCell ref="A3:E3"/>
    <mergeCell ref="A5:D5"/>
    <mergeCell ref="E5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Q9" sqref="Q9"/>
    </sheetView>
  </sheetViews>
  <sheetFormatPr defaultRowHeight="15" x14ac:dyDescent="0.25"/>
  <cols>
    <col min="1" max="1" width="6.7109375" bestFit="1" customWidth="1"/>
    <col min="2" max="2" width="19.140625" customWidth="1"/>
    <col min="3" max="3" width="6.7109375" bestFit="1" customWidth="1"/>
    <col min="4" max="4" width="15.85546875" customWidth="1"/>
    <col min="5" max="5" width="12.7109375" customWidth="1"/>
    <col min="6" max="6" width="6" bestFit="1" customWidth="1"/>
    <col min="7" max="7" width="15.5703125" customWidth="1"/>
    <col min="8" max="8" width="15.85546875" bestFit="1" customWidth="1"/>
    <col min="9" max="9" width="11.140625" bestFit="1" customWidth="1"/>
    <col min="10" max="10" width="11.85546875" customWidth="1"/>
    <col min="11" max="11" width="16.7109375" customWidth="1"/>
    <col min="12" max="12" width="59.5703125" customWidth="1"/>
  </cols>
  <sheetData>
    <row r="1" spans="1:13" ht="45" x14ac:dyDescent="0.25">
      <c r="L1" s="26" t="s">
        <v>147</v>
      </c>
    </row>
    <row r="3" spans="1:13" x14ac:dyDescent="0.25">
      <c r="A3" s="48" t="s">
        <v>130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.75" thickBot="1" x14ac:dyDescent="0.3"/>
    <row r="5" spans="1:13" ht="15.75" customHeight="1" thickBot="1" x14ac:dyDescent="0.3">
      <c r="A5" s="49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1"/>
      <c r="L5" s="52" t="s">
        <v>1</v>
      </c>
      <c r="M5" s="17"/>
    </row>
    <row r="6" spans="1:13" ht="75.75" thickBot="1" x14ac:dyDescent="0.3">
      <c r="A6" s="37" t="s">
        <v>2</v>
      </c>
      <c r="B6" s="18" t="s">
        <v>3</v>
      </c>
      <c r="C6" s="18" t="s">
        <v>2</v>
      </c>
      <c r="D6" s="18" t="s">
        <v>131</v>
      </c>
      <c r="E6" s="18" t="s">
        <v>132</v>
      </c>
      <c r="F6" s="18" t="s">
        <v>2</v>
      </c>
      <c r="G6" s="18" t="s">
        <v>133</v>
      </c>
      <c r="H6" s="18" t="s">
        <v>134</v>
      </c>
      <c r="I6" s="18" t="s">
        <v>4</v>
      </c>
      <c r="J6" s="18" t="s">
        <v>135</v>
      </c>
      <c r="K6" s="18" t="s">
        <v>136</v>
      </c>
      <c r="L6" s="53"/>
      <c r="M6" s="17"/>
    </row>
    <row r="7" spans="1:13" ht="60.75" thickBot="1" x14ac:dyDescent="0.3">
      <c r="A7" s="37" t="s">
        <v>79</v>
      </c>
      <c r="B7" s="54" t="s">
        <v>137</v>
      </c>
      <c r="C7" s="46"/>
      <c r="D7" s="46"/>
      <c r="E7" s="46"/>
      <c r="F7" s="46"/>
      <c r="G7" s="46"/>
      <c r="H7" s="46"/>
      <c r="I7" s="47"/>
      <c r="J7" s="19"/>
      <c r="K7" s="18" t="s">
        <v>7</v>
      </c>
      <c r="L7" s="20" t="s">
        <v>138</v>
      </c>
      <c r="M7" s="17"/>
    </row>
    <row r="8" spans="1:13" ht="60.75" thickBot="1" x14ac:dyDescent="0.3">
      <c r="A8" s="52" t="s">
        <v>139</v>
      </c>
      <c r="B8" s="65" t="s">
        <v>151</v>
      </c>
      <c r="C8" s="24" t="s">
        <v>79</v>
      </c>
      <c r="D8" s="19" t="s">
        <v>140</v>
      </c>
      <c r="E8" s="18" t="s">
        <v>7</v>
      </c>
      <c r="F8" s="18" t="s">
        <v>7</v>
      </c>
      <c r="G8" s="18" t="s">
        <v>7</v>
      </c>
      <c r="H8" s="18" t="s">
        <v>7</v>
      </c>
      <c r="I8" s="18" t="s">
        <v>7</v>
      </c>
      <c r="J8" s="68">
        <f>J9</f>
        <v>66297.951000000001</v>
      </c>
      <c r="K8" s="72" t="s">
        <v>166</v>
      </c>
      <c r="L8" s="21" t="s">
        <v>141</v>
      </c>
      <c r="M8" s="17"/>
    </row>
    <row r="9" spans="1:13" ht="90.75" thickBot="1" x14ac:dyDescent="0.3">
      <c r="A9" s="64"/>
      <c r="B9" s="55"/>
      <c r="C9" s="35" t="s">
        <v>139</v>
      </c>
      <c r="D9" s="66" t="s">
        <v>164</v>
      </c>
      <c r="E9" s="67" t="s">
        <v>165</v>
      </c>
      <c r="F9" s="30" t="s">
        <v>79</v>
      </c>
      <c r="G9" s="22" t="s">
        <v>152</v>
      </c>
      <c r="H9" s="29" t="s">
        <v>79</v>
      </c>
      <c r="I9" s="29" t="s">
        <v>148</v>
      </c>
      <c r="J9" s="69">
        <f>66297.951</f>
        <v>66297.951000000001</v>
      </c>
      <c r="K9" s="30" t="s">
        <v>149</v>
      </c>
      <c r="L9" s="21"/>
      <c r="M9" s="17"/>
    </row>
    <row r="10" spans="1:13" ht="45.75" customHeight="1" thickBot="1" x14ac:dyDescent="0.3">
      <c r="A10" s="23" t="s">
        <v>80</v>
      </c>
      <c r="B10" s="44" t="s">
        <v>143</v>
      </c>
      <c r="C10" s="45"/>
      <c r="D10" s="46"/>
      <c r="E10" s="46"/>
      <c r="F10" s="46"/>
      <c r="G10" s="46"/>
      <c r="H10" s="46"/>
      <c r="I10" s="47"/>
      <c r="J10" s="70"/>
      <c r="K10" s="35" t="s">
        <v>7</v>
      </c>
      <c r="L10" s="21" t="s">
        <v>144</v>
      </c>
      <c r="M10" s="17"/>
    </row>
    <row r="11" spans="1:13" ht="45.75" thickBot="1" x14ac:dyDescent="0.3">
      <c r="A11" s="36" t="s">
        <v>145</v>
      </c>
      <c r="B11" s="22" t="s">
        <v>153</v>
      </c>
      <c r="C11" s="24" t="s">
        <v>79</v>
      </c>
      <c r="D11" s="24" t="s">
        <v>140</v>
      </c>
      <c r="E11" s="24" t="s">
        <v>7</v>
      </c>
      <c r="F11" s="24" t="s">
        <v>7</v>
      </c>
      <c r="G11" s="24" t="s">
        <v>7</v>
      </c>
      <c r="H11" s="24" t="s">
        <v>7</v>
      </c>
      <c r="I11" s="24" t="s">
        <v>7</v>
      </c>
      <c r="J11" s="71">
        <v>218935.46</v>
      </c>
      <c r="K11" s="34" t="s">
        <v>158</v>
      </c>
      <c r="L11" s="21" t="s">
        <v>146</v>
      </c>
      <c r="M11" s="17"/>
    </row>
    <row r="12" spans="1:13" ht="105.75" thickBot="1" x14ac:dyDescent="0.3">
      <c r="A12" s="23"/>
      <c r="B12" s="31"/>
      <c r="C12" s="23" t="s">
        <v>139</v>
      </c>
      <c r="D12" s="33" t="s">
        <v>154</v>
      </c>
      <c r="E12" s="23" t="s">
        <v>155</v>
      </c>
      <c r="F12" s="23" t="s">
        <v>79</v>
      </c>
      <c r="G12" s="33" t="s">
        <v>156</v>
      </c>
      <c r="H12" s="33" t="s">
        <v>79</v>
      </c>
      <c r="I12" s="33" t="s">
        <v>157</v>
      </c>
      <c r="J12" s="71">
        <v>218935.46</v>
      </c>
      <c r="K12" s="23" t="s">
        <v>7</v>
      </c>
      <c r="L12" s="25" t="s">
        <v>142</v>
      </c>
      <c r="M12" s="17"/>
    </row>
  </sheetData>
  <mergeCells count="6">
    <mergeCell ref="B10:I10"/>
    <mergeCell ref="A3:L3"/>
    <mergeCell ref="A5:K5"/>
    <mergeCell ref="L5:L6"/>
    <mergeCell ref="B7:I7"/>
    <mergeCell ref="A8:A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2.7.1</vt:lpstr>
      <vt:lpstr>Форма 2.7.2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2022-04-25T11:27:14Z</dcterms:modified>
</cp:coreProperties>
</file>